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51" i="1" l="1"/>
  <c r="D45" i="1"/>
  <c r="D47" i="1" s="1"/>
  <c r="D43" i="1"/>
  <c r="D41" i="1"/>
  <c r="D37" i="1"/>
  <c r="D36" i="1"/>
  <c r="D34" i="1"/>
  <c r="D30" i="1"/>
  <c r="D39" i="1" l="1"/>
  <c r="D26" i="1"/>
  <c r="D21" i="1" l="1"/>
  <c r="D14" i="1"/>
  <c r="D16" i="1" s="1"/>
  <c r="D12" i="1"/>
</calcChain>
</file>

<file path=xl/sharedStrings.xml><?xml version="1.0" encoding="utf-8"?>
<sst xmlns="http://schemas.openxmlformats.org/spreadsheetml/2006/main" count="116" uniqueCount="56">
  <si>
    <t>1.1</t>
  </si>
  <si>
    <t>1</t>
  </si>
  <si>
    <t>2</t>
  </si>
  <si>
    <t>3</t>
  </si>
  <si>
    <t>4</t>
  </si>
  <si>
    <t>30*3,14*(0,1^2)*6,0</t>
  </si>
  <si>
    <t>1. ROBOTY ROZBIÓRKOWE</t>
  </si>
  <si>
    <t>Przeniesienie +                                                                          RAZEM</t>
  </si>
  <si>
    <t>1.2</t>
  </si>
  <si>
    <t>6,0*(4,0+2*2,0)*0,25</t>
  </si>
  <si>
    <t>-------------------------</t>
  </si>
  <si>
    <t>1.3</t>
  </si>
  <si>
    <t>Pozycja nr 1.2</t>
  </si>
  <si>
    <t>1.4</t>
  </si>
  <si>
    <t>Pozycja nr 1.1</t>
  </si>
  <si>
    <t>2. ROBOTY MONTAŻOWE</t>
  </si>
  <si>
    <t>2.1</t>
  </si>
  <si>
    <t>2.2</t>
  </si>
  <si>
    <t>2.3</t>
  </si>
  <si>
    <t>AW-090
Regulacja ławy podłożyskowej za pomocą klinów drewnianych - ryczałt
krotność = 1,00</t>
  </si>
  <si>
    <t>1,00 kpl</t>
  </si>
  <si>
    <t>2.4</t>
  </si>
  <si>
    <t>((30+2)*(2*3,14*0,1)*6,0)*1,2</t>
  </si>
  <si>
    <t>7*(2*3,14*0,175)*5,4</t>
  </si>
  <si>
    <r>
      <t>186,23m</t>
    </r>
    <r>
      <rPr>
        <sz val="11"/>
        <color theme="1"/>
        <rFont val="Calibri"/>
        <family val="2"/>
        <charset val="238"/>
      </rPr>
      <t>²</t>
    </r>
  </si>
  <si>
    <t>2.5</t>
  </si>
  <si>
    <t>0,75*6,0</t>
  </si>
  <si>
    <r>
      <t>4,50m</t>
    </r>
    <r>
      <rPr>
        <sz val="11"/>
        <color theme="1"/>
        <rFont val="Calibri"/>
        <family val="2"/>
        <charset val="238"/>
      </rPr>
      <t>³</t>
    </r>
  </si>
  <si>
    <t>2.6</t>
  </si>
  <si>
    <t>(4,0+2*2,0)*6,0</t>
  </si>
  <si>
    <r>
      <t>48,00m</t>
    </r>
    <r>
      <rPr>
        <sz val="11"/>
        <color theme="1"/>
        <rFont val="Calibri"/>
        <family val="2"/>
        <charset val="238"/>
      </rPr>
      <t>³</t>
    </r>
  </si>
  <si>
    <t>2.7</t>
  </si>
  <si>
    <t>Pozycja nr 2.6</t>
  </si>
  <si>
    <t>2.8</t>
  </si>
  <si>
    <t>AW-090
Roboty porządkowe - ryczałt
krotność = 1,00</t>
  </si>
  <si>
    <r>
      <t xml:space="preserve">Wymiana nawierzchni mostu drewnianego nad potokiem Sikorówka
</t>
    </r>
    <r>
      <rPr>
        <b/>
        <sz val="11"/>
        <color theme="1"/>
        <rFont val="Calibri"/>
        <family val="2"/>
        <charset val="238"/>
        <scheme val="minor"/>
      </rPr>
      <t>Obiekt: Most drogowy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Rodzaj robót: Inżynieryjne</t>
    </r>
  </si>
  <si>
    <t>3,14*(0,13^2+0,175^2+0,19^2+0,165^2+0,19^2+2*(0,15^2))*5,4</t>
  </si>
  <si>
    <t xml:space="preserve">KNR 2-33/ 0102-06-060
ANALOGIA. Rozebranie dźwigarów głównych oraz belek poprzecznych drewnianych wykonanych z lądu
</t>
  </si>
  <si>
    <t xml:space="preserve">KNR 2-31/0804-03-050
Mechaniczne rozebranie nawierzchni z tłucznia kamiennego o grubości nawierzchni 15cm
</t>
  </si>
  <si>
    <r>
      <t>48,00 m</t>
    </r>
    <r>
      <rPr>
        <sz val="11"/>
        <color theme="1"/>
        <rFont val="Calibri"/>
        <family val="2"/>
        <charset val="238"/>
      </rPr>
      <t>²</t>
    </r>
  </si>
  <si>
    <t xml:space="preserve">KNR 2-31/0804-04-050
Mechaniczne rozebranie nawierzchni z tłucznia kamiennego i gliny (gr. 10cm). </t>
  </si>
  <si>
    <t xml:space="preserve">KNR 4-04/1102-04-060
ANALOGIA. Wywiezienie gruzu i drewna z demontażu z terenu rozbiórki przy mechanicznym załadowaniu i ręcznym wyładowaniu. Transport samochodem ciężarowym 
</t>
  </si>
  <si>
    <r>
      <t>8,90 m</t>
    </r>
    <r>
      <rPr>
        <sz val="11"/>
        <color theme="1"/>
        <rFont val="Calibri"/>
        <family val="2"/>
        <charset val="238"/>
      </rPr>
      <t>³</t>
    </r>
  </si>
  <si>
    <t>Pozycja nr 1.2+1.3</t>
  </si>
  <si>
    <t>20,90 m³</t>
  </si>
  <si>
    <t>3,63 m³</t>
  </si>
  <si>
    <t>7*(3,14*(0,35/2)^2)*5,4</t>
  </si>
  <si>
    <t>6,03 m³</t>
  </si>
  <si>
    <t>(30+2)*(3,14*0,1^2)*6,0</t>
  </si>
  <si>
    <t xml:space="preserve">KNR 2-33/ 0103-02-060
Ułożenie jezdni drewnianej z podkładem z bali fi 20cm i L=6,0m pojedynczym
</t>
  </si>
  <si>
    <t xml:space="preserve">KNR 2-33/ 0102-01-060
Wykonanie nowych dźwigarów z okrąglaków fi 35cm i L=5,40m
</t>
  </si>
  <si>
    <t xml:space="preserve">KALKULACJA WŁASNA-050
Impregnacja drewna w istniejących mostach nad lądem. Impregnacja przez smarowanie bali
</t>
  </si>
  <si>
    <t xml:space="preserve">KALKULACJA WŁASNA-060
Wypełnienie wgłębień między okrąglakami warstwą gliny gr. 10cm
</t>
  </si>
  <si>
    <t xml:space="preserve">KNR 2-31/0204-03-050
Wykonanie nawierzchni z tłucznia. Grubość warstwy po uwałowaniu 10cm
</t>
  </si>
  <si>
    <t xml:space="preserve">KNR 2-31/0204-04-050
Wykonanie nawierzchni z tłucznia. Grubość warstwy po uwałowaniu 5,0cm </t>
  </si>
  <si>
    <t>PRZEDMIAR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</si>
</sst>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49" fontId="0" fillId="0" borderId="0" xfId="0" applyNumberFormat="1"/>
    <xf numFmtId="0" fontId="0" fillId="0" borderId="0" xfId="0" applyAlignment="1">
      <alignment vertical="center"/>
    </xf>
    <xf numFmtId="49" fontId="0" fillId="0" borderId="3" xfId="0" applyNumberFormat="1" applyBorder="1" applyAlignment="1">
      <alignment vertical="center"/>
    </xf>
    <xf numFmtId="0" fontId="0" fillId="0" borderId="6" xfId="0" applyBorder="1" applyAlignment="1">
      <alignment horizontal="center" vertical="center"/>
    </xf>
    <xf numFmtId="2" fontId="0" fillId="0" borderId="8" xfId="0" applyNumberFormat="1" applyBorder="1"/>
    <xf numFmtId="0" fontId="0" fillId="0" borderId="10" xfId="0" applyBorder="1" applyAlignment="1">
      <alignment horizontal="right"/>
    </xf>
    <xf numFmtId="2" fontId="1" fillId="0" borderId="11" xfId="0" applyNumberFormat="1" applyFont="1" applyBorder="1"/>
    <xf numFmtId="0" fontId="0" fillId="0" borderId="1" xfId="0" quotePrefix="1" applyBorder="1"/>
    <xf numFmtId="2" fontId="0" fillId="0" borderId="6" xfId="0" applyNumberFormat="1" applyBorder="1" applyAlignment="1">
      <alignment horizontal="center" vertical="center"/>
    </xf>
    <xf numFmtId="2" fontId="0" fillId="0" borderId="12" xfId="0" applyNumberFormat="1" applyBorder="1"/>
    <xf numFmtId="0" fontId="0" fillId="0" borderId="1" xfId="0" applyBorder="1" applyAlignment="1">
      <alignment horizontal="left"/>
    </xf>
    <xf numFmtId="0" fontId="5" fillId="0" borderId="1" xfId="0" applyFont="1" applyBorder="1"/>
    <xf numFmtId="49" fontId="6" fillId="0" borderId="0" xfId="0" applyNumberFormat="1" applyFont="1" applyAlignment="1">
      <alignment horizontal="center"/>
    </xf>
    <xf numFmtId="49" fontId="0" fillId="0" borderId="9" xfId="0" applyNumberFormat="1" applyBorder="1" applyAlignment="1">
      <alignment horizontal="right"/>
    </xf>
    <xf numFmtId="49" fontId="0" fillId="0" borderId="10" xfId="0" applyNumberFormat="1" applyBorder="1" applyAlignment="1">
      <alignment horizontal="right"/>
    </xf>
    <xf numFmtId="49" fontId="0" fillId="0" borderId="13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49" fontId="0" fillId="0" borderId="7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workbookViewId="0">
      <selection activeCell="F13" sqref="F13"/>
    </sheetView>
  </sheetViews>
  <sheetFormatPr defaultRowHeight="14.4" x14ac:dyDescent="0.3"/>
  <cols>
    <col min="1" max="1" width="8.88671875" style="2"/>
    <col min="3" max="3" width="51.5546875" customWidth="1"/>
    <col min="4" max="4" width="11.33203125" customWidth="1"/>
  </cols>
  <sheetData>
    <row r="1" spans="1:4" ht="25.8" x14ac:dyDescent="0.5">
      <c r="A1" s="14" t="s">
        <v>55</v>
      </c>
      <c r="B1" s="14"/>
      <c r="C1" s="14"/>
      <c r="D1" s="14"/>
    </row>
    <row r="2" spans="1:4" ht="49.95" customHeight="1" x14ac:dyDescent="0.3">
      <c r="A2" s="24" t="s">
        <v>35</v>
      </c>
      <c r="B2" s="25"/>
      <c r="C2" s="25"/>
      <c r="D2" s="25"/>
    </row>
    <row r="3" spans="1:4" ht="33" customHeight="1" thickBot="1" x14ac:dyDescent="0.35">
      <c r="A3" s="23" t="s">
        <v>6</v>
      </c>
      <c r="B3" s="23"/>
      <c r="C3" s="23"/>
      <c r="D3" s="23"/>
    </row>
    <row r="4" spans="1:4" s="3" customFormat="1" ht="66.599999999999994" customHeight="1" x14ac:dyDescent="0.3">
      <c r="A4" s="4" t="s">
        <v>0</v>
      </c>
      <c r="B4" s="21" t="s">
        <v>37</v>
      </c>
      <c r="C4" s="22"/>
      <c r="D4" s="5" t="s">
        <v>42</v>
      </c>
    </row>
    <row r="5" spans="1:4" x14ac:dyDescent="0.3">
      <c r="A5" s="19" t="s">
        <v>1</v>
      </c>
      <c r="B5" s="20"/>
      <c r="C5" s="13" t="s">
        <v>36</v>
      </c>
      <c r="D5" s="6">
        <v>3.25</v>
      </c>
    </row>
    <row r="6" spans="1:4" x14ac:dyDescent="0.3">
      <c r="A6" s="19" t="s">
        <v>2</v>
      </c>
      <c r="B6" s="20"/>
      <c r="C6" s="1" t="s">
        <v>5</v>
      </c>
      <c r="D6" s="6">
        <v>5.65</v>
      </c>
    </row>
    <row r="7" spans="1:4" x14ac:dyDescent="0.3">
      <c r="A7" s="17" t="s">
        <v>3</v>
      </c>
      <c r="B7" s="18"/>
      <c r="C7" s="9" t="s">
        <v>10</v>
      </c>
      <c r="D7" s="11"/>
    </row>
    <row r="8" spans="1:4" ht="15" thickBot="1" x14ac:dyDescent="0.35">
      <c r="A8" s="15" t="s">
        <v>4</v>
      </c>
      <c r="B8" s="16"/>
      <c r="C8" s="7" t="s">
        <v>7</v>
      </c>
      <c r="D8" s="8">
        <f>D5+D6</f>
        <v>8.9</v>
      </c>
    </row>
    <row r="9" spans="1:4" ht="64.2" customHeight="1" x14ac:dyDescent="0.3">
      <c r="A9" s="4" t="s">
        <v>8</v>
      </c>
      <c r="B9" s="21" t="s">
        <v>38</v>
      </c>
      <c r="C9" s="22"/>
      <c r="D9" s="5" t="s">
        <v>39</v>
      </c>
    </row>
    <row r="10" spans="1:4" x14ac:dyDescent="0.3">
      <c r="A10" s="19" t="s">
        <v>1</v>
      </c>
      <c r="B10" s="20"/>
      <c r="C10" s="1" t="s">
        <v>9</v>
      </c>
      <c r="D10" s="6">
        <v>48</v>
      </c>
    </row>
    <row r="11" spans="1:4" x14ac:dyDescent="0.3">
      <c r="A11" s="19" t="s">
        <v>2</v>
      </c>
      <c r="B11" s="20"/>
      <c r="C11" s="9" t="s">
        <v>10</v>
      </c>
      <c r="D11" s="6"/>
    </row>
    <row r="12" spans="1:4" ht="15" thickBot="1" x14ac:dyDescent="0.35">
      <c r="A12" s="15" t="s">
        <v>3</v>
      </c>
      <c r="B12" s="16"/>
      <c r="C12" s="7" t="s">
        <v>7</v>
      </c>
      <c r="D12" s="8">
        <f>D10</f>
        <v>48</v>
      </c>
    </row>
    <row r="13" spans="1:4" ht="63" customHeight="1" x14ac:dyDescent="0.3">
      <c r="A13" s="4" t="s">
        <v>11</v>
      </c>
      <c r="B13" s="21" t="s">
        <v>40</v>
      </c>
      <c r="C13" s="22"/>
      <c r="D13" s="5" t="s">
        <v>39</v>
      </c>
    </row>
    <row r="14" spans="1:4" x14ac:dyDescent="0.3">
      <c r="A14" s="19" t="s">
        <v>1</v>
      </c>
      <c r="B14" s="20"/>
      <c r="C14" s="1" t="s">
        <v>12</v>
      </c>
      <c r="D14" s="6">
        <f>D10</f>
        <v>48</v>
      </c>
    </row>
    <row r="15" spans="1:4" x14ac:dyDescent="0.3">
      <c r="A15" s="19" t="s">
        <v>2</v>
      </c>
      <c r="B15" s="20"/>
      <c r="C15" s="9" t="s">
        <v>10</v>
      </c>
      <c r="D15" s="6"/>
    </row>
    <row r="16" spans="1:4" ht="15" thickBot="1" x14ac:dyDescent="0.35">
      <c r="A16" s="15" t="s">
        <v>3</v>
      </c>
      <c r="B16" s="16"/>
      <c r="C16" s="7" t="s">
        <v>7</v>
      </c>
      <c r="D16" s="8">
        <f>D14</f>
        <v>48</v>
      </c>
    </row>
    <row r="17" spans="1:4" ht="80.400000000000006" customHeight="1" x14ac:dyDescent="0.3">
      <c r="A17" s="4" t="s">
        <v>13</v>
      </c>
      <c r="B17" s="21" t="s">
        <v>41</v>
      </c>
      <c r="C17" s="22"/>
      <c r="D17" s="10" t="s">
        <v>44</v>
      </c>
    </row>
    <row r="18" spans="1:4" x14ac:dyDescent="0.3">
      <c r="A18" s="19" t="s">
        <v>1</v>
      </c>
      <c r="B18" s="20"/>
      <c r="C18" s="1" t="s">
        <v>14</v>
      </c>
      <c r="D18" s="6">
        <v>8.9</v>
      </c>
    </row>
    <row r="19" spans="1:4" x14ac:dyDescent="0.3">
      <c r="A19" s="19" t="s">
        <v>2</v>
      </c>
      <c r="B19" s="20"/>
      <c r="C19" s="1" t="s">
        <v>43</v>
      </c>
      <c r="D19" s="6">
        <v>12</v>
      </c>
    </row>
    <row r="20" spans="1:4" x14ac:dyDescent="0.3">
      <c r="A20" s="17" t="s">
        <v>3</v>
      </c>
      <c r="B20" s="18"/>
      <c r="C20" s="9" t="s">
        <v>10</v>
      </c>
      <c r="D20" s="11"/>
    </row>
    <row r="21" spans="1:4" ht="15" thickBot="1" x14ac:dyDescent="0.35">
      <c r="A21" s="15" t="s">
        <v>4</v>
      </c>
      <c r="B21" s="16"/>
      <c r="C21" s="7" t="s">
        <v>7</v>
      </c>
      <c r="D21" s="8">
        <f>SUM(D18:D19)</f>
        <v>20.9</v>
      </c>
    </row>
    <row r="22" spans="1:4" ht="36" customHeight="1" thickBot="1" x14ac:dyDescent="0.35">
      <c r="A22" s="23" t="s">
        <v>15</v>
      </c>
      <c r="B22" s="23"/>
      <c r="C22" s="23"/>
      <c r="D22" s="23"/>
    </row>
    <row r="23" spans="1:4" ht="49.2" customHeight="1" x14ac:dyDescent="0.3">
      <c r="A23" s="4" t="s">
        <v>16</v>
      </c>
      <c r="B23" s="21" t="s">
        <v>50</v>
      </c>
      <c r="C23" s="22"/>
      <c r="D23" s="5" t="s">
        <v>45</v>
      </c>
    </row>
    <row r="24" spans="1:4" x14ac:dyDescent="0.3">
      <c r="A24" s="19" t="s">
        <v>1</v>
      </c>
      <c r="B24" s="20"/>
      <c r="C24" s="1" t="s">
        <v>46</v>
      </c>
      <c r="D24" s="6">
        <v>3.63</v>
      </c>
    </row>
    <row r="25" spans="1:4" x14ac:dyDescent="0.3">
      <c r="A25" s="19" t="s">
        <v>2</v>
      </c>
      <c r="B25" s="20"/>
      <c r="C25" s="9" t="s">
        <v>10</v>
      </c>
      <c r="D25" s="6"/>
    </row>
    <row r="26" spans="1:4" ht="15" thickBot="1" x14ac:dyDescent="0.35">
      <c r="A26" s="15" t="s">
        <v>3</v>
      </c>
      <c r="B26" s="16"/>
      <c r="C26" s="7" t="s">
        <v>7</v>
      </c>
      <c r="D26" s="8">
        <f>D24</f>
        <v>3.63</v>
      </c>
    </row>
    <row r="27" spans="1:4" ht="56.4" customHeight="1" x14ac:dyDescent="0.3">
      <c r="A27" s="4" t="s">
        <v>17</v>
      </c>
      <c r="B27" s="21" t="s">
        <v>49</v>
      </c>
      <c r="C27" s="22"/>
      <c r="D27" s="5" t="s">
        <v>47</v>
      </c>
    </row>
    <row r="28" spans="1:4" x14ac:dyDescent="0.3">
      <c r="A28" s="19" t="s">
        <v>1</v>
      </c>
      <c r="B28" s="20"/>
      <c r="C28" s="1" t="s">
        <v>48</v>
      </c>
      <c r="D28" s="6">
        <v>6.03</v>
      </c>
    </row>
    <row r="29" spans="1:4" x14ac:dyDescent="0.3">
      <c r="A29" s="19" t="s">
        <v>2</v>
      </c>
      <c r="B29" s="20"/>
      <c r="C29" s="9" t="s">
        <v>10</v>
      </c>
      <c r="D29" s="6"/>
    </row>
    <row r="30" spans="1:4" ht="15" thickBot="1" x14ac:dyDescent="0.35">
      <c r="A30" s="15" t="s">
        <v>3</v>
      </c>
      <c r="B30" s="16"/>
      <c r="C30" s="7" t="s">
        <v>7</v>
      </c>
      <c r="D30" s="8">
        <f>D28</f>
        <v>6.03</v>
      </c>
    </row>
    <row r="31" spans="1:4" ht="45" customHeight="1" x14ac:dyDescent="0.3">
      <c r="A31" s="4" t="s">
        <v>18</v>
      </c>
      <c r="B31" s="21" t="s">
        <v>19</v>
      </c>
      <c r="C31" s="22"/>
      <c r="D31" s="5" t="s">
        <v>20</v>
      </c>
    </row>
    <row r="32" spans="1:4" x14ac:dyDescent="0.3">
      <c r="A32" s="19" t="s">
        <v>1</v>
      </c>
      <c r="B32" s="20"/>
      <c r="C32" s="12">
        <v>1</v>
      </c>
      <c r="D32" s="6">
        <v>1</v>
      </c>
    </row>
    <row r="33" spans="1:4" x14ac:dyDescent="0.3">
      <c r="A33" s="19" t="s">
        <v>2</v>
      </c>
      <c r="B33" s="20"/>
      <c r="C33" s="9" t="s">
        <v>10</v>
      </c>
      <c r="D33" s="6"/>
    </row>
    <row r="34" spans="1:4" ht="15" thickBot="1" x14ac:dyDescent="0.35">
      <c r="A34" s="15" t="s">
        <v>3</v>
      </c>
      <c r="B34" s="16"/>
      <c r="C34" s="7" t="s">
        <v>7</v>
      </c>
      <c r="D34" s="8">
        <f>D32</f>
        <v>1</v>
      </c>
    </row>
    <row r="35" spans="1:4" ht="59.4" customHeight="1" x14ac:dyDescent="0.3">
      <c r="A35" s="4" t="s">
        <v>21</v>
      </c>
      <c r="B35" s="21" t="s">
        <v>51</v>
      </c>
      <c r="C35" s="22"/>
      <c r="D35" s="5" t="s">
        <v>24</v>
      </c>
    </row>
    <row r="36" spans="1:4" x14ac:dyDescent="0.3">
      <c r="A36" s="19" t="s">
        <v>1</v>
      </c>
      <c r="B36" s="20"/>
      <c r="C36" s="1" t="s">
        <v>22</v>
      </c>
      <c r="D36" s="6">
        <f>((30+2)*(2*3.14*0.1)*6)*1.2</f>
        <v>144.69120000000001</v>
      </c>
    </row>
    <row r="37" spans="1:4" x14ac:dyDescent="0.3">
      <c r="A37" s="19" t="s">
        <v>2</v>
      </c>
      <c r="B37" s="20"/>
      <c r="C37" s="1" t="s">
        <v>23</v>
      </c>
      <c r="D37" s="6">
        <f>7*(2*3.14*0.175)*5.4</f>
        <v>41.542200000000001</v>
      </c>
    </row>
    <row r="38" spans="1:4" x14ac:dyDescent="0.3">
      <c r="A38" s="17" t="s">
        <v>3</v>
      </c>
      <c r="B38" s="18"/>
      <c r="C38" s="9" t="s">
        <v>10</v>
      </c>
      <c r="D38" s="11"/>
    </row>
    <row r="39" spans="1:4" ht="15" thickBot="1" x14ac:dyDescent="0.35">
      <c r="A39" s="15" t="s">
        <v>4</v>
      </c>
      <c r="B39" s="16"/>
      <c r="C39" s="7" t="s">
        <v>7</v>
      </c>
      <c r="D39" s="8">
        <f>SUM(D36:D37)</f>
        <v>186.23340000000002</v>
      </c>
    </row>
    <row r="40" spans="1:4" ht="55.95" customHeight="1" x14ac:dyDescent="0.3">
      <c r="A40" s="4" t="s">
        <v>25</v>
      </c>
      <c r="B40" s="21" t="s">
        <v>52</v>
      </c>
      <c r="C40" s="22"/>
      <c r="D40" s="5" t="s">
        <v>27</v>
      </c>
    </row>
    <row r="41" spans="1:4" x14ac:dyDescent="0.3">
      <c r="A41" s="19" t="s">
        <v>1</v>
      </c>
      <c r="B41" s="20"/>
      <c r="C41" s="1" t="s">
        <v>26</v>
      </c>
      <c r="D41" s="6">
        <f>0.75*6</f>
        <v>4.5</v>
      </c>
    </row>
    <row r="42" spans="1:4" x14ac:dyDescent="0.3">
      <c r="A42" s="19" t="s">
        <v>2</v>
      </c>
      <c r="B42" s="20"/>
      <c r="C42" s="9" t="s">
        <v>10</v>
      </c>
      <c r="D42" s="6"/>
    </row>
    <row r="43" spans="1:4" ht="15" thickBot="1" x14ac:dyDescent="0.35">
      <c r="A43" s="15" t="s">
        <v>3</v>
      </c>
      <c r="B43" s="16"/>
      <c r="C43" s="7" t="s">
        <v>7</v>
      </c>
      <c r="D43" s="8">
        <f>D41</f>
        <v>4.5</v>
      </c>
    </row>
    <row r="44" spans="1:4" ht="60" customHeight="1" x14ac:dyDescent="0.3">
      <c r="A44" s="4" t="s">
        <v>28</v>
      </c>
      <c r="B44" s="21" t="s">
        <v>53</v>
      </c>
      <c r="C44" s="22"/>
      <c r="D44" s="5" t="s">
        <v>30</v>
      </c>
    </row>
    <row r="45" spans="1:4" x14ac:dyDescent="0.3">
      <c r="A45" s="19" t="s">
        <v>1</v>
      </c>
      <c r="B45" s="20"/>
      <c r="C45" s="1" t="s">
        <v>29</v>
      </c>
      <c r="D45" s="6">
        <f>(4+2*2)*6</f>
        <v>48</v>
      </c>
    </row>
    <row r="46" spans="1:4" x14ac:dyDescent="0.3">
      <c r="A46" s="19" t="s">
        <v>2</v>
      </c>
      <c r="B46" s="20"/>
      <c r="C46" s="9" t="s">
        <v>10</v>
      </c>
      <c r="D46" s="6"/>
    </row>
    <row r="47" spans="1:4" ht="15" thickBot="1" x14ac:dyDescent="0.35">
      <c r="A47" s="15" t="s">
        <v>3</v>
      </c>
      <c r="B47" s="16"/>
      <c r="C47" s="7" t="s">
        <v>7</v>
      </c>
      <c r="D47" s="8">
        <f>D45</f>
        <v>48</v>
      </c>
    </row>
    <row r="48" spans="1:4" ht="61.2" customHeight="1" x14ac:dyDescent="0.3">
      <c r="A48" s="4" t="s">
        <v>31</v>
      </c>
      <c r="B48" s="21" t="s">
        <v>54</v>
      </c>
      <c r="C48" s="22"/>
      <c r="D48" s="5" t="s">
        <v>30</v>
      </c>
    </row>
    <row r="49" spans="1:4" x14ac:dyDescent="0.3">
      <c r="A49" s="19" t="s">
        <v>1</v>
      </c>
      <c r="B49" s="20"/>
      <c r="C49" s="1" t="s">
        <v>32</v>
      </c>
      <c r="D49" s="6">
        <v>48</v>
      </c>
    </row>
    <row r="50" spans="1:4" x14ac:dyDescent="0.3">
      <c r="A50" s="19" t="s">
        <v>2</v>
      </c>
      <c r="B50" s="20"/>
      <c r="C50" s="9" t="s">
        <v>10</v>
      </c>
      <c r="D50" s="6"/>
    </row>
    <row r="51" spans="1:4" ht="15" thickBot="1" x14ac:dyDescent="0.35">
      <c r="A51" s="15" t="s">
        <v>3</v>
      </c>
      <c r="B51" s="16"/>
      <c r="C51" s="7" t="s">
        <v>7</v>
      </c>
      <c r="D51" s="8">
        <f>D49</f>
        <v>48</v>
      </c>
    </row>
    <row r="52" spans="1:4" ht="52.95" customHeight="1" x14ac:dyDescent="0.3">
      <c r="A52" s="4" t="s">
        <v>33</v>
      </c>
      <c r="B52" s="21" t="s">
        <v>34</v>
      </c>
      <c r="C52" s="22"/>
      <c r="D52" s="5" t="s">
        <v>20</v>
      </c>
    </row>
    <row r="53" spans="1:4" x14ac:dyDescent="0.3">
      <c r="A53" s="19" t="s">
        <v>1</v>
      </c>
      <c r="B53" s="20"/>
      <c r="C53" s="12">
        <v>1</v>
      </c>
      <c r="D53" s="6">
        <v>1</v>
      </c>
    </row>
    <row r="54" spans="1:4" x14ac:dyDescent="0.3">
      <c r="A54" s="19" t="s">
        <v>2</v>
      </c>
      <c r="B54" s="20"/>
      <c r="C54" s="9" t="s">
        <v>10</v>
      </c>
      <c r="D54" s="6"/>
    </row>
    <row r="55" spans="1:4" ht="15" thickBot="1" x14ac:dyDescent="0.35">
      <c r="A55" s="15" t="s">
        <v>3</v>
      </c>
      <c r="B55" s="16"/>
      <c r="C55" s="7" t="s">
        <v>7</v>
      </c>
      <c r="D55" s="8">
        <v>1</v>
      </c>
    </row>
  </sheetData>
  <sheetProtection algorithmName="SHA-512" hashValue="qc053em6u5l4hlfykbD7XCeSXP4HpKDsQ+GMXJkLK/bTaJmXLMnp5czXYHSvYgsWfw38RXeBMudYtUVn4NBhDA==" saltValue="s6CyLMGaw+6s2JQEGNoOKA==" spinCount="100000" sheet="1" objects="1" scenarios="1" formatCells="0" formatColumns="0" formatRows="0" insertColumns="0" insertRows="0" insertHyperlinks="0" deleteColumns="0" deleteRows="0"/>
  <mergeCells count="55">
    <mergeCell ref="A8:B8"/>
    <mergeCell ref="A2:D2"/>
    <mergeCell ref="A3:D3"/>
    <mergeCell ref="B4:C4"/>
    <mergeCell ref="A5:B5"/>
    <mergeCell ref="A6:B6"/>
    <mergeCell ref="A7:B7"/>
    <mergeCell ref="A21:B21"/>
    <mergeCell ref="B9:C9"/>
    <mergeCell ref="A10:B10"/>
    <mergeCell ref="A11:B11"/>
    <mergeCell ref="A12:B12"/>
    <mergeCell ref="B13:C13"/>
    <mergeCell ref="A14:B14"/>
    <mergeCell ref="A15:B15"/>
    <mergeCell ref="A16:B16"/>
    <mergeCell ref="B17:C17"/>
    <mergeCell ref="A18:B18"/>
    <mergeCell ref="A19:B19"/>
    <mergeCell ref="A29:B29"/>
    <mergeCell ref="A22:D22"/>
    <mergeCell ref="B23:C23"/>
    <mergeCell ref="A24:B24"/>
    <mergeCell ref="A25:B25"/>
    <mergeCell ref="A26:B26"/>
    <mergeCell ref="B27:C27"/>
    <mergeCell ref="A28:B28"/>
    <mergeCell ref="A42:B42"/>
    <mergeCell ref="A30:B30"/>
    <mergeCell ref="B31:C31"/>
    <mergeCell ref="A32:B32"/>
    <mergeCell ref="A33:B33"/>
    <mergeCell ref="A34:B34"/>
    <mergeCell ref="B35:C35"/>
    <mergeCell ref="A36:B36"/>
    <mergeCell ref="A37:B37"/>
    <mergeCell ref="A39:B39"/>
    <mergeCell ref="B40:C40"/>
    <mergeCell ref="A41:B41"/>
    <mergeCell ref="A1:D1"/>
    <mergeCell ref="A55:B55"/>
    <mergeCell ref="A20:B20"/>
    <mergeCell ref="A38:B38"/>
    <mergeCell ref="A49:B49"/>
    <mergeCell ref="A50:B50"/>
    <mergeCell ref="A51:B51"/>
    <mergeCell ref="B52:C52"/>
    <mergeCell ref="A53:B53"/>
    <mergeCell ref="A54:B54"/>
    <mergeCell ref="A43:B43"/>
    <mergeCell ref="B44:C44"/>
    <mergeCell ref="A45:B45"/>
    <mergeCell ref="A46:B46"/>
    <mergeCell ref="A47:B47"/>
    <mergeCell ref="B48:C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2023-10-30T06:39:35Z</dcterms:modified>
</cp:coreProperties>
</file>